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60" yWindow="65456" windowWidth="25600" windowHeight="15540" activeTab="0"/>
  </bookViews>
  <sheets>
    <sheet name="Calculator" sheetId="1" r:id="rId1"/>
    <sheet name="Compatibility Report" sheetId="2" r:id="rId2"/>
  </sheets>
  <definedNames/>
  <calcPr fullCalcOnLoad="1"/>
</workbook>
</file>

<file path=xl/sharedStrings.xml><?xml version="1.0" encoding="utf-8"?>
<sst xmlns="http://schemas.openxmlformats.org/spreadsheetml/2006/main" count="32" uniqueCount="32">
  <si>
    <t>2.
Enter the truck's average miles per gallon</t>
  </si>
  <si>
    <t>3.
Enter Average Price Per Gallon</t>
  </si>
  <si>
    <t>Gallons Saved</t>
  </si>
  <si>
    <t>Obtain Price per Gallon from the EIA  Site and enter in Grey cell #3</t>
  </si>
  <si>
    <t>4.  
Enter The Average Road Tax You Pay per Gal.</t>
  </si>
  <si>
    <t>Compatibility Report for Savings-ed-4 for brochure.xls</t>
  </si>
  <si>
    <t>Run on 2/7/2007 21:59</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</si>
  <si>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</si>
  <si>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</si>
  <si>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</si>
  <si>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</si>
  <si>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Lbs</t>
  </si>
  <si>
    <t>Yearly CO2 Savings</t>
  </si>
  <si>
    <t>TONS</t>
  </si>
  <si>
    <t>1.
Enter Yearly Miles for One Truck</t>
  </si>
  <si>
    <t>Grey cells are input cells.</t>
  </si>
  <si>
    <t>Cost of Fuel Without AirWedge II</t>
  </si>
  <si>
    <t>Gallons Purchased Without AirWedge II</t>
  </si>
  <si>
    <t>Gallons Purchased WITH AirWedge II</t>
  </si>
  <si>
    <t>Cost of Fuel WITH AirWedge II</t>
  </si>
  <si>
    <r>
      <t xml:space="preserve">Fuel Cost </t>
    </r>
    <r>
      <rPr>
        <b/>
        <i/>
        <sz val="14"/>
        <color indexed="10"/>
        <rFont val="Arial"/>
        <family val="2"/>
      </rPr>
      <t>Without</t>
    </r>
    <r>
      <rPr>
        <i/>
        <sz val="14"/>
        <color indexed="10"/>
        <rFont val="Arial"/>
        <family val="2"/>
      </rPr>
      <t xml:space="preserve"> AirWedge II</t>
    </r>
  </si>
  <si>
    <r>
      <t xml:space="preserve">Savings </t>
    </r>
    <r>
      <rPr>
        <b/>
        <i/>
        <sz val="14"/>
        <color indexed="12"/>
        <rFont val="Arial"/>
        <family val="2"/>
      </rPr>
      <t>With</t>
    </r>
    <r>
      <rPr>
        <i/>
        <sz val="14"/>
        <color indexed="12"/>
        <rFont val="Arial"/>
        <family val="2"/>
      </rPr>
      <t xml:space="preserve"> AirWedge II </t>
    </r>
  </si>
  <si>
    <r>
      <t xml:space="preserve">Fuel Cost </t>
    </r>
    <r>
      <rPr>
        <b/>
        <i/>
        <sz val="14"/>
        <color indexed="12"/>
        <rFont val="Arial"/>
        <family val="2"/>
      </rPr>
      <t>With</t>
    </r>
    <r>
      <rPr>
        <i/>
        <sz val="14"/>
        <color indexed="12"/>
        <rFont val="Arial"/>
        <family val="2"/>
      </rPr>
      <t xml:space="preserve"> AirWedge II </t>
    </r>
  </si>
  <si>
    <t>Click Here for Tax Rates</t>
  </si>
  <si>
    <t>IFTA Taxes Paid WITH AirWedge II</t>
  </si>
  <si>
    <t>IFTA Taxes Saved</t>
  </si>
  <si>
    <t>IFTA Taxes Paid Without AirWedge II</t>
  </si>
  <si>
    <t>Fuel Dollars Saved</t>
  </si>
  <si>
    <t xml:space="preserve"> Your Fuel Savings Using  AirWedge II</t>
  </si>
  <si>
    <t>% Fuel Savings</t>
  </si>
  <si>
    <t>Enter Number of trucks</t>
  </si>
  <si>
    <r>
      <rPr>
        <b/>
        <sz val="9"/>
        <color indexed="10"/>
        <rFont val="Arial"/>
        <family val="0"/>
      </rPr>
      <t>Savings based on 8% entered above.</t>
    </r>
    <r>
      <rPr>
        <b/>
        <sz val="9"/>
        <rFont val="Arial"/>
        <family val="2"/>
      </rPr>
      <t xml:space="preserve">               Your savings could be higher.            Call Reg @ 480-595-9805 or                         Bob @ 503-990-2069 today for more information</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</si>
</sst>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quot;$&quot;#,##0"/>
    <numFmt numFmtId="167" formatCode="&quot;$&quot;#,##0.000"/>
    <numFmt numFmtId="168" formatCode="0.0%"/>
    <numFmt numFmtId="169" formatCode="#,##0.000"/>
    <numFmt numFmtId="170" formatCode="0.0000"/>
    <numFmt numFmtId="171" formatCode="0.0"/>
    <numFmt numFmtId="172" formatCode="#,##0.000000"/>
    <numFmt numFmtId="173" formatCode="#,##0.00000"/>
  </numFmts>
  <fonts count="61">
    <font>
      <sz val="10"/>
      <name val="Arial"/>
      <family val="0"/>
    </font>
    <font>
      <sz val="8"/>
      <name val="Arial"/>
      <family val="2"/>
    </font>
    <font>
      <b/>
      <sz val="9"/>
      <name val="Arial"/>
      <family val="2"/>
    </font>
    <font>
      <b/>
      <sz val="8"/>
      <name val="Arial"/>
      <family val="2"/>
    </font>
    <font>
      <b/>
      <sz val="10"/>
      <name val="Arial"/>
      <family val="2"/>
    </font>
    <font>
      <b/>
      <sz val="12"/>
      <name val="Arial"/>
      <family val="2"/>
    </font>
    <font>
      <b/>
      <sz val="14"/>
      <name val="Arial"/>
      <family val="2"/>
    </font>
    <font>
      <b/>
      <i/>
      <sz val="12"/>
      <color indexed="12"/>
      <name val="Arial"/>
      <family val="2"/>
    </font>
    <font>
      <b/>
      <i/>
      <sz val="14"/>
      <color indexed="10"/>
      <name val="Arial"/>
      <family val="2"/>
    </font>
    <font>
      <b/>
      <i/>
      <sz val="14"/>
      <color indexed="12"/>
      <name val="Arial"/>
      <family val="2"/>
    </font>
    <font>
      <b/>
      <sz val="12"/>
      <color indexed="17"/>
      <name val="Arial"/>
      <family val="2"/>
    </font>
    <font>
      <b/>
      <sz val="11"/>
      <color indexed="17"/>
      <name val="Arial"/>
      <family val="2"/>
    </font>
    <font>
      <sz val="9"/>
      <name val="Arial"/>
      <family val="2"/>
    </font>
    <font>
      <b/>
      <i/>
      <sz val="22"/>
      <color indexed="12"/>
      <name val="Arial Black"/>
      <family val="2"/>
    </font>
    <font>
      <i/>
      <sz val="14"/>
      <color indexed="12"/>
      <name val="Arial"/>
      <family val="2"/>
    </font>
    <font>
      <i/>
      <sz val="14"/>
      <color indexed="10"/>
      <name val="Arial"/>
      <family val="2"/>
    </font>
    <font>
      <b/>
      <sz val="11"/>
      <name val="Arial"/>
      <family val="2"/>
    </font>
    <font>
      <b/>
      <sz val="10"/>
      <color indexed="17"/>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sz val="10"/>
      <color indexed="32"/>
      <name val="Arial"/>
      <family val="0"/>
    </font>
    <font>
      <b/>
      <sz val="10"/>
      <color indexed="32"/>
      <name val="Arial"/>
      <family val="0"/>
    </font>
    <font>
      <b/>
      <sz val="9"/>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C0C0C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double"/>
      <top style="double"/>
      <bottom style="double"/>
    </border>
    <border>
      <left style="thin"/>
      <right style="thin"/>
      <top style="thin"/>
      <bottom style="thin"/>
    </border>
    <border>
      <left style="medium"/>
      <right style="thin"/>
      <top style="thin"/>
      <bottom style="thin"/>
    </border>
    <border>
      <left style="medium"/>
      <right style="thin"/>
      <top>
        <color indexed="63"/>
      </top>
      <bottom>
        <color indexed="63"/>
      </bottom>
    </border>
    <border>
      <left style="thin"/>
      <right style="thin"/>
      <top>
        <color indexed="63"/>
      </top>
      <bottom>
        <color indexed="63"/>
      </bottom>
    </border>
    <border>
      <left style="double"/>
      <right>
        <color indexed="63"/>
      </right>
      <top style="double"/>
      <bottom style="double"/>
    </border>
    <border>
      <left style="thin"/>
      <right style="medium"/>
      <top>
        <color indexed="63"/>
      </top>
      <bottom style="double"/>
    </border>
    <border>
      <left style="double"/>
      <right style="double"/>
      <top style="double"/>
      <bottom style="double"/>
    </border>
    <border>
      <left>
        <color indexed="63"/>
      </left>
      <right style="medium"/>
      <top>
        <color indexed="63"/>
      </top>
      <bottom style="thin"/>
    </border>
    <border>
      <left style="thin"/>
      <right>
        <color indexed="63"/>
      </right>
      <top style="thin"/>
      <bottom style="double"/>
    </border>
    <border>
      <left>
        <color indexed="63"/>
      </left>
      <right style="thin"/>
      <top style="thin"/>
      <bottom style="double"/>
    </border>
    <border>
      <left>
        <color indexed="63"/>
      </left>
      <right style="thin"/>
      <top>
        <color indexed="63"/>
      </top>
      <bottom style="double"/>
    </border>
    <border>
      <left style="thin"/>
      <right style="medium"/>
      <top style="thin"/>
      <bottom style="thin"/>
    </border>
    <border>
      <left style="medium"/>
      <right style="medium"/>
      <top style="thin"/>
      <bottom style="thin"/>
    </border>
    <border>
      <left style="thin"/>
      <right>
        <color indexed="63"/>
      </right>
      <top style="thin"/>
      <bottom>
        <color indexed="63"/>
      </bottom>
    </border>
    <border>
      <left style="thin"/>
      <right>
        <color indexed="63"/>
      </right>
      <top style="double"/>
      <bottom style="double"/>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thin"/>
    </border>
    <border>
      <left style="medium"/>
      <right>
        <color indexed="63"/>
      </right>
      <top style="double"/>
      <bottom style="thin"/>
    </border>
    <border>
      <left>
        <color indexed="63"/>
      </left>
      <right style="double"/>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7">
    <xf numFmtId="0" fontId="0" fillId="0" borderId="0" xfId="0" applyAlignment="1">
      <alignment/>
    </xf>
    <xf numFmtId="0" fontId="2" fillId="0" borderId="0" xfId="0" applyFont="1" applyAlignment="1" applyProtection="1">
      <alignment/>
      <protection hidden="1"/>
    </xf>
    <xf numFmtId="0" fontId="3" fillId="0" borderId="0" xfId="0" applyFont="1" applyAlignment="1" applyProtection="1">
      <alignment horizontal="center" vertical="top" wrapText="1"/>
      <protection hidden="1"/>
    </xf>
    <xf numFmtId="0" fontId="0" fillId="0" borderId="0" xfId="0"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horizontal="center" vertical="center" wrapText="1"/>
      <protection hidden="1"/>
    </xf>
    <xf numFmtId="0" fontId="2" fillId="0" borderId="0" xfId="0" applyFont="1" applyAlignment="1" applyProtection="1">
      <alignment horizontal="center"/>
      <protection hidden="1"/>
    </xf>
    <xf numFmtId="0" fontId="4" fillId="0" borderId="0" xfId="0" applyFont="1" applyAlignment="1" applyProtection="1">
      <alignment wrapText="1"/>
      <protection hidden="1"/>
    </xf>
    <xf numFmtId="0" fontId="5" fillId="0" borderId="0" xfId="0" applyFont="1" applyAlignment="1" applyProtection="1">
      <alignment/>
      <protection hidden="1"/>
    </xf>
    <xf numFmtId="167" fontId="4" fillId="0" borderId="0" xfId="0" applyNumberFormat="1" applyFont="1" applyAlignment="1" applyProtection="1">
      <alignment/>
      <protection hidden="1"/>
    </xf>
    <xf numFmtId="167" fontId="0" fillId="0" borderId="0" xfId="0" applyNumberFormat="1" applyFont="1" applyAlignment="1" applyProtection="1">
      <alignment/>
      <protection hidden="1"/>
    </xf>
    <xf numFmtId="0" fontId="3" fillId="0" borderId="0" xfId="0" applyFont="1" applyFill="1" applyAlignment="1" applyProtection="1">
      <alignment horizontal="center" vertical="top" wrapText="1"/>
      <protection hidden="1" locked="0"/>
    </xf>
    <xf numFmtId="0" fontId="0" fillId="0" borderId="0" xfId="0" applyAlignment="1" applyProtection="1">
      <alignment/>
      <protection/>
    </xf>
    <xf numFmtId="0" fontId="7" fillId="33" borderId="0" xfId="0" applyFont="1" applyFill="1" applyBorder="1" applyAlignment="1" applyProtection="1">
      <alignment vertical="center"/>
      <protection hidden="1"/>
    </xf>
    <xf numFmtId="167" fontId="10" fillId="0" borderId="0" xfId="0" applyNumberFormat="1" applyFont="1" applyFill="1" applyBorder="1" applyAlignment="1" applyProtection="1">
      <alignment horizontal="center" vertical="center"/>
      <protection/>
    </xf>
    <xf numFmtId="0" fontId="0" fillId="0" borderId="0" xfId="0" applyBorder="1" applyAlignment="1" applyProtection="1">
      <alignment/>
      <protection hidden="1"/>
    </xf>
    <xf numFmtId="0" fontId="12" fillId="0" borderId="0" xfId="0" applyFont="1" applyAlignment="1" applyProtection="1">
      <alignment horizontal="center" vertical="center" wrapText="1"/>
      <protection/>
    </xf>
    <xf numFmtId="0" fontId="4" fillId="0" borderId="0" xfId="0" applyFont="1" applyAlignment="1" applyProtection="1">
      <alignment horizontal="centerContinuous" vertical="center" wrapText="1"/>
      <protection hidden="1"/>
    </xf>
    <xf numFmtId="0" fontId="4" fillId="0" borderId="0" xfId="0" applyFont="1" applyAlignment="1">
      <alignment horizontal="left" vertical="top" wrapText="1"/>
    </xf>
    <xf numFmtId="1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10" fontId="0" fillId="0" borderId="0" xfId="0" applyNumberFormat="1" applyAlignment="1">
      <alignment vertical="top" wrapText="1"/>
    </xf>
    <xf numFmtId="10" fontId="0" fillId="0" borderId="10" xfId="0" applyNumberFormat="1" applyBorder="1" applyAlignment="1">
      <alignment vertical="top" wrapText="1"/>
    </xf>
    <xf numFmtId="0" fontId="0" fillId="0" borderId="11"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1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167" fontId="5" fillId="0" borderId="0" xfId="0" applyNumberFormat="1" applyFont="1" applyFill="1" applyBorder="1" applyAlignment="1" applyProtection="1">
      <alignment horizontal="center" vertical="center" wrapText="1"/>
      <protection hidden="1" locked="0"/>
    </xf>
    <xf numFmtId="167" fontId="5" fillId="0" borderId="0" xfId="0" applyNumberFormat="1" applyFont="1" applyFill="1" applyBorder="1" applyAlignment="1" applyProtection="1">
      <alignment horizontal="center"/>
      <protection locked="0"/>
    </xf>
    <xf numFmtId="167" fontId="4" fillId="0" borderId="0" xfId="0" applyNumberFormat="1" applyFont="1" applyFill="1" applyBorder="1" applyAlignment="1" applyProtection="1">
      <alignment horizontal="center" vertical="center" wrapText="1"/>
      <protection hidden="1"/>
    </xf>
    <xf numFmtId="167" fontId="6" fillId="0" borderId="0" xfId="0" applyNumberFormat="1" applyFont="1" applyFill="1" applyBorder="1" applyAlignment="1" applyProtection="1">
      <alignment horizontal="center" vertical="center" wrapText="1"/>
      <protection locked="0"/>
    </xf>
    <xf numFmtId="167" fontId="3" fillId="0" borderId="0" xfId="0" applyNumberFormat="1" applyFont="1" applyFill="1" applyBorder="1" applyAlignment="1" applyProtection="1">
      <alignment horizontal="center" vertical="center" wrapText="1"/>
      <protection hidden="1"/>
    </xf>
    <xf numFmtId="3" fontId="4" fillId="34" borderId="13" xfId="0" applyNumberFormat="1" applyFont="1" applyFill="1" applyBorder="1" applyAlignment="1" applyProtection="1">
      <alignment horizontal="center" vertical="center" wrapText="1"/>
      <protection hidden="1" locked="0"/>
    </xf>
    <xf numFmtId="0" fontId="4" fillId="0" borderId="14" xfId="0" applyFont="1" applyBorder="1" applyAlignment="1">
      <alignment horizontal="center"/>
    </xf>
    <xf numFmtId="0" fontId="2" fillId="0" borderId="0" xfId="0" applyFont="1" applyAlignment="1" applyProtection="1">
      <alignment horizontal="left"/>
      <protection hidden="1"/>
    </xf>
    <xf numFmtId="3" fontId="5" fillId="0" borderId="14" xfId="0" applyNumberFormat="1" applyFont="1" applyBorder="1" applyAlignment="1">
      <alignment horizontal="center"/>
    </xf>
    <xf numFmtId="3" fontId="5" fillId="0" borderId="14" xfId="0" applyNumberFormat="1" applyFont="1" applyBorder="1" applyAlignment="1" applyProtection="1">
      <alignment horizontal="center"/>
      <protection hidden="1"/>
    </xf>
    <xf numFmtId="166" fontId="4" fillId="35" borderId="15" xfId="0" applyNumberFormat="1" applyFont="1" applyFill="1" applyBorder="1" applyAlignment="1" applyProtection="1">
      <alignment horizontal="center" vertical="center"/>
      <protection hidden="1"/>
    </xf>
    <xf numFmtId="165" fontId="4" fillId="0" borderId="15" xfId="0" applyNumberFormat="1"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6"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17" fillId="0" borderId="17" xfId="0" applyFont="1" applyFill="1" applyBorder="1" applyAlignment="1" applyProtection="1">
      <alignment horizontal="center" vertical="center" wrapText="1"/>
      <protection hidden="1"/>
    </xf>
    <xf numFmtId="165" fontId="4" fillId="34" borderId="18" xfId="0" applyNumberFormat="1" applyFont="1" applyFill="1" applyBorder="1" applyAlignment="1" applyProtection="1">
      <alignment horizontal="center" vertical="center" wrapText="1"/>
      <protection hidden="1" locked="0"/>
    </xf>
    <xf numFmtId="0" fontId="4" fillId="0" borderId="19" xfId="0" applyFont="1" applyFill="1" applyBorder="1" applyAlignment="1" applyProtection="1">
      <alignment horizontal="center" vertical="center" wrapText="1"/>
      <protection hidden="1"/>
    </xf>
    <xf numFmtId="168" fontId="5" fillId="36" borderId="20" xfId="0" applyNumberFormat="1" applyFont="1" applyFill="1" applyBorder="1" applyAlignment="1" applyProtection="1">
      <alignment horizontal="center" vertical="center"/>
      <protection hidden="1"/>
    </xf>
    <xf numFmtId="0" fontId="4" fillId="0" borderId="21" xfId="0" applyFont="1" applyFill="1" applyBorder="1" applyAlignment="1" applyProtection="1">
      <alignment horizontal="left" vertical="center"/>
      <protection hidden="1"/>
    </xf>
    <xf numFmtId="171" fontId="4" fillId="36" borderId="20" xfId="0" applyNumberFormat="1" applyFont="1" applyFill="1" applyBorder="1" applyAlignment="1" applyProtection="1">
      <alignment horizontal="center" vertical="center" wrapText="1"/>
      <protection hidden="1" locked="0"/>
    </xf>
    <xf numFmtId="0" fontId="11" fillId="0" borderId="22" xfId="0" applyFont="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hidden="1"/>
    </xf>
    <xf numFmtId="3" fontId="16" fillId="36" borderId="24" xfId="0" applyNumberFormat="1" applyFont="1" applyFill="1" applyBorder="1" applyAlignment="1" applyProtection="1">
      <alignment horizontal="center" vertical="center"/>
      <protection hidden="1" locked="0"/>
    </xf>
    <xf numFmtId="2" fontId="4" fillId="36" borderId="19" xfId="0" applyNumberFormat="1" applyFont="1" applyFill="1" applyBorder="1" applyAlignment="1" applyProtection="1">
      <alignment horizontal="center" vertical="center" wrapText="1"/>
      <protection hidden="1" locked="0"/>
    </xf>
    <xf numFmtId="0" fontId="4" fillId="0" borderId="25" xfId="0" applyFont="1" applyFill="1" applyBorder="1" applyAlignment="1" applyProtection="1">
      <alignment horizontal="center" vertical="center" wrapText="1"/>
      <protection hidden="1"/>
    </xf>
    <xf numFmtId="166" fontId="4" fillId="35" borderId="26" xfId="0" applyNumberFormat="1" applyFont="1" applyFill="1" applyBorder="1" applyAlignment="1" applyProtection="1">
      <alignment horizontal="center" vertical="center"/>
      <protection hidden="1"/>
    </xf>
    <xf numFmtId="0" fontId="52" fillId="0" borderId="14" xfId="53" applyBorder="1" applyAlignment="1" applyProtection="1">
      <alignment horizontal="center" vertical="center" wrapText="1"/>
      <protection hidden="1"/>
    </xf>
    <xf numFmtId="0" fontId="4" fillId="0" borderId="27" xfId="0" applyFont="1" applyBorder="1" applyAlignment="1" applyProtection="1">
      <alignment wrapText="1"/>
      <protection hidden="1"/>
    </xf>
    <xf numFmtId="0" fontId="60" fillId="36" borderId="28" xfId="0" applyFont="1" applyFill="1" applyBorder="1" applyAlignment="1">
      <alignment horizontal="center" vertical="center"/>
    </xf>
    <xf numFmtId="0" fontId="4" fillId="0" borderId="29" xfId="0" applyFont="1" applyFill="1" applyBorder="1" applyAlignment="1" applyProtection="1">
      <alignment horizontal="center" vertical="center" wrapText="1"/>
      <protection hidden="1"/>
    </xf>
    <xf numFmtId="0" fontId="4" fillId="0" borderId="30" xfId="0" applyFont="1" applyFill="1" applyBorder="1" applyAlignment="1" applyProtection="1">
      <alignment horizontal="center" vertical="center" wrapText="1"/>
      <protection hidden="1"/>
    </xf>
    <xf numFmtId="166" fontId="13" fillId="0" borderId="31" xfId="0" applyNumberFormat="1" applyFont="1" applyFill="1" applyBorder="1" applyAlignment="1" applyProtection="1">
      <alignment horizontal="center" vertical="center" wrapText="1"/>
      <protection hidden="1"/>
    </xf>
    <xf numFmtId="166" fontId="13" fillId="0" borderId="32" xfId="0" applyNumberFormat="1" applyFont="1" applyFill="1" applyBorder="1" applyAlignment="1" applyProtection="1">
      <alignment horizontal="center" vertical="center" wrapText="1"/>
      <protection hidden="1"/>
    </xf>
    <xf numFmtId="0" fontId="14" fillId="0" borderId="29" xfId="0" applyFont="1" applyFill="1" applyBorder="1" applyAlignment="1" applyProtection="1">
      <alignment horizontal="center" vertical="center"/>
      <protection hidden="1"/>
    </xf>
    <xf numFmtId="0" fontId="14" fillId="0" borderId="33" xfId="0" applyFont="1" applyFill="1" applyBorder="1" applyAlignment="1" applyProtection="1">
      <alignment horizontal="center" vertical="center"/>
      <protection hidden="1"/>
    </xf>
    <xf numFmtId="0" fontId="14" fillId="0" borderId="32"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wrapText="1"/>
      <protection hidden="1"/>
    </xf>
    <xf numFmtId="3" fontId="4" fillId="35" borderId="34" xfId="0" applyNumberFormat="1" applyFont="1" applyFill="1" applyBorder="1" applyAlignment="1" applyProtection="1">
      <alignment horizontal="center" vertical="center"/>
      <protection hidden="1"/>
    </xf>
    <xf numFmtId="3" fontId="4" fillId="35" borderId="21" xfId="0" applyNumberFormat="1" applyFont="1" applyFill="1" applyBorder="1" applyAlignment="1" applyProtection="1">
      <alignment horizontal="center" vertical="center"/>
      <protection hidden="1"/>
    </xf>
    <xf numFmtId="3" fontId="4" fillId="0" borderId="29" xfId="0" applyNumberFormat="1" applyFont="1" applyFill="1" applyBorder="1" applyAlignment="1" applyProtection="1">
      <alignment horizontal="center" vertical="center" wrapText="1"/>
      <protection hidden="1"/>
    </xf>
    <xf numFmtId="3" fontId="4" fillId="0" borderId="32" xfId="0" applyNumberFormat="1" applyFont="1" applyFill="1" applyBorder="1" applyAlignment="1" applyProtection="1">
      <alignment horizontal="center" vertical="center" wrapText="1"/>
      <protection hidden="1"/>
    </xf>
    <xf numFmtId="3" fontId="4" fillId="35" borderId="34" xfId="0" applyNumberFormat="1" applyFont="1" applyFill="1" applyBorder="1" applyAlignment="1" applyProtection="1">
      <alignment horizontal="center" vertical="center"/>
      <protection hidden="1"/>
    </xf>
    <xf numFmtId="3" fontId="4" fillId="35" borderId="21"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wrapText="1"/>
      <protection hidden="1"/>
    </xf>
    <xf numFmtId="3" fontId="4" fillId="0" borderId="35" xfId="0" applyNumberFormat="1" applyFont="1" applyFill="1" applyBorder="1" applyAlignment="1" applyProtection="1">
      <alignment wrapText="1"/>
      <protection hidden="1"/>
    </xf>
    <xf numFmtId="3" fontId="4" fillId="0" borderId="36" xfId="0" applyNumberFormat="1" applyFont="1" applyFill="1" applyBorder="1" applyAlignment="1" applyProtection="1">
      <alignment wrapText="1"/>
      <protection hidden="1"/>
    </xf>
    <xf numFmtId="0" fontId="9" fillId="33" borderId="37" xfId="0" applyFont="1" applyFill="1" applyBorder="1" applyAlignment="1" applyProtection="1">
      <alignment horizontal="center" vertical="center" wrapText="1"/>
      <protection hidden="1"/>
    </xf>
    <xf numFmtId="0" fontId="9" fillId="33" borderId="38" xfId="0" applyFont="1" applyFill="1" applyBorder="1" applyAlignment="1" applyProtection="1">
      <alignment horizontal="center" vertical="center" wrapText="1"/>
      <protection hidden="1"/>
    </xf>
    <xf numFmtId="0" fontId="9" fillId="33" borderId="39"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42" xfId="0" applyFont="1" applyFill="1" applyBorder="1" applyAlignment="1" applyProtection="1">
      <alignment horizontal="center" vertical="center" wrapText="1"/>
      <protection hidden="1"/>
    </xf>
    <xf numFmtId="0" fontId="15" fillId="0" borderId="34" xfId="0" applyFont="1" applyFill="1" applyBorder="1" applyAlignment="1" applyProtection="1">
      <alignment horizontal="center" vertical="center"/>
      <protection hidden="1"/>
    </xf>
    <xf numFmtId="0" fontId="15" fillId="0" borderId="43" xfId="0" applyFont="1" applyFill="1" applyBorder="1" applyAlignment="1" applyProtection="1">
      <alignment horizontal="center" vertical="center"/>
      <protection hidden="1"/>
    </xf>
    <xf numFmtId="0" fontId="15" fillId="0" borderId="21" xfId="0"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13</xdr:row>
      <xdr:rowOff>28575</xdr:rowOff>
    </xdr:from>
    <xdr:to>
      <xdr:col>2</xdr:col>
      <xdr:colOff>981075</xdr:colOff>
      <xdr:row>13</xdr:row>
      <xdr:rowOff>685800</xdr:rowOff>
    </xdr:to>
    <xdr:sp>
      <xdr:nvSpPr>
        <xdr:cNvPr id="1" name="AutoShape 4"/>
        <xdr:cNvSpPr>
          <a:spLocks/>
        </xdr:cNvSpPr>
      </xdr:nvSpPr>
      <xdr:spPr>
        <a:xfrm>
          <a:off x="809625" y="4019550"/>
          <a:ext cx="2028825" cy="657225"/>
        </a:xfrm>
        <a:prstGeom prst="rightArrow">
          <a:avLst>
            <a:gd name="adj" fmla="val 26449"/>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80"/>
              </a:solidFill>
              <a:latin typeface="Arial"/>
              <a:ea typeface="Arial"/>
              <a:cs typeface="Arial"/>
            </a:rPr>
            <a:t>Your Total</a:t>
          </a:r>
          <a:r>
            <a:rPr lang="en-US" cap="none" sz="1000" b="1" i="0" u="none" baseline="0">
              <a:solidFill>
                <a:srgbClr val="000080"/>
              </a:solidFill>
              <a:latin typeface="Arial"/>
              <a:ea typeface="Arial"/>
              <a:cs typeface="Arial"/>
            </a:rPr>
            <a:t> YEARLY </a:t>
          </a:r>
          <a:r>
            <a:rPr lang="en-US" cap="none" sz="1000" b="0" i="0" u="none" baseline="0">
              <a:solidFill>
                <a:srgbClr val="000080"/>
              </a:solidFill>
              <a:latin typeface="Arial"/>
              <a:ea typeface="Arial"/>
              <a:cs typeface="Arial"/>
            </a:rPr>
            <a:t>Savings Using AirWedge II</a:t>
          </a:r>
        </a:p>
      </xdr:txBody>
    </xdr:sp>
    <xdr:clientData/>
  </xdr:twoCellAnchor>
  <xdr:twoCellAnchor>
    <xdr:from>
      <xdr:col>1</xdr:col>
      <xdr:colOff>180975</xdr:colOff>
      <xdr:row>14</xdr:row>
      <xdr:rowOff>0</xdr:rowOff>
    </xdr:from>
    <xdr:to>
      <xdr:col>2</xdr:col>
      <xdr:colOff>952500</xdr:colOff>
      <xdr:row>14</xdr:row>
      <xdr:rowOff>657225</xdr:rowOff>
    </xdr:to>
    <xdr:sp>
      <xdr:nvSpPr>
        <xdr:cNvPr id="2" name="AutoShape 4"/>
        <xdr:cNvSpPr>
          <a:spLocks/>
        </xdr:cNvSpPr>
      </xdr:nvSpPr>
      <xdr:spPr>
        <a:xfrm>
          <a:off x="790575" y="4686300"/>
          <a:ext cx="2019300" cy="657225"/>
        </a:xfrm>
        <a:prstGeom prst="rightArrow">
          <a:avLst>
            <a:gd name="adj" fmla="val 26449"/>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80"/>
              </a:solidFill>
              <a:latin typeface="Arial"/>
              <a:ea typeface="Arial"/>
              <a:cs typeface="Arial"/>
            </a:rPr>
            <a:t>Your Total</a:t>
          </a:r>
          <a:r>
            <a:rPr lang="en-US" cap="none" sz="1000" b="1" i="0" u="none" baseline="0">
              <a:solidFill>
                <a:srgbClr val="000080"/>
              </a:solidFill>
              <a:latin typeface="Arial"/>
              <a:ea typeface="Arial"/>
              <a:cs typeface="Arial"/>
            </a:rPr>
            <a:t> MONTHLY </a:t>
          </a:r>
          <a:r>
            <a:rPr lang="en-US" cap="none" sz="1000" b="0" i="0" u="none" baseline="0">
              <a:solidFill>
                <a:srgbClr val="000080"/>
              </a:solidFill>
              <a:latin typeface="Arial"/>
              <a:ea typeface="Arial"/>
              <a:cs typeface="Arial"/>
            </a:rPr>
            <a:t>Savings Using AirWedge II</a:t>
          </a:r>
        </a:p>
      </xdr:txBody>
    </xdr:sp>
    <xdr:clientData/>
  </xdr:twoCellAnchor>
  <xdr:twoCellAnchor>
    <xdr:from>
      <xdr:col>1</xdr:col>
      <xdr:colOff>190500</xdr:colOff>
      <xdr:row>15</xdr:row>
      <xdr:rowOff>0</xdr:rowOff>
    </xdr:from>
    <xdr:to>
      <xdr:col>2</xdr:col>
      <xdr:colOff>981075</xdr:colOff>
      <xdr:row>15</xdr:row>
      <xdr:rowOff>657225</xdr:rowOff>
    </xdr:to>
    <xdr:sp>
      <xdr:nvSpPr>
        <xdr:cNvPr id="3" name="AutoShape 4"/>
        <xdr:cNvSpPr>
          <a:spLocks/>
        </xdr:cNvSpPr>
      </xdr:nvSpPr>
      <xdr:spPr>
        <a:xfrm>
          <a:off x="800100" y="5381625"/>
          <a:ext cx="2038350" cy="657225"/>
        </a:xfrm>
        <a:prstGeom prst="rightArrow">
          <a:avLst>
            <a:gd name="adj" fmla="val 26449"/>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80"/>
              </a:solidFill>
              <a:latin typeface="Arial"/>
              <a:ea typeface="Arial"/>
              <a:cs typeface="Arial"/>
            </a:rPr>
            <a:t>Your Total</a:t>
          </a:r>
          <a:r>
            <a:rPr lang="en-US" cap="none" sz="1000" b="1" i="0" u="none" baseline="0">
              <a:solidFill>
                <a:srgbClr val="000080"/>
              </a:solidFill>
              <a:latin typeface="Arial"/>
              <a:ea typeface="Arial"/>
              <a:cs typeface="Arial"/>
            </a:rPr>
            <a:t> WEEKLY </a:t>
          </a:r>
          <a:r>
            <a:rPr lang="en-US" cap="none" sz="1000" b="0" i="0" u="none" baseline="0">
              <a:solidFill>
                <a:srgbClr val="000080"/>
              </a:solidFill>
              <a:latin typeface="Arial"/>
              <a:ea typeface="Arial"/>
              <a:cs typeface="Arial"/>
            </a:rPr>
            <a:t>Savings Using AirWedge II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admin.org/fta/link/default.php"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K22"/>
  <sheetViews>
    <sheetView showZeros="0" tabSelected="1" showOutlineSymbols="0" workbookViewId="0" topLeftCell="A1">
      <selection activeCell="F16" sqref="F16"/>
    </sheetView>
  </sheetViews>
  <sheetFormatPr defaultColWidth="9.140625" defaultRowHeight="12.75"/>
  <cols>
    <col min="1" max="1" width="9.140625" style="1" customWidth="1"/>
    <col min="2" max="2" width="18.7109375" style="1" bestFit="1" customWidth="1"/>
    <col min="3" max="3" width="14.8515625" style="1" customWidth="1"/>
    <col min="4" max="4" width="24.7109375" style="1" customWidth="1"/>
    <col min="5" max="5" width="32.140625" style="1" customWidth="1"/>
    <col min="6" max="6" width="12.28125" style="9" customWidth="1"/>
    <col min="7" max="7" width="20.7109375" style="1" customWidth="1"/>
    <col min="8" max="8" width="10.8515625" style="1" customWidth="1"/>
    <col min="9" max="16384" width="9.140625" style="1" customWidth="1"/>
  </cols>
  <sheetData>
    <row r="1" spans="2:6" ht="27" customHeight="1" thickBot="1">
      <c r="B1" s="77" t="s">
        <v>28</v>
      </c>
      <c r="C1" s="78"/>
      <c r="D1" s="78"/>
      <c r="E1" s="79"/>
      <c r="F1" s="13"/>
    </row>
    <row r="2" spans="2:8" s="2" customFormat="1" ht="52.5" thickBot="1">
      <c r="B2" s="43" t="s">
        <v>14</v>
      </c>
      <c r="C2" s="44" t="s">
        <v>0</v>
      </c>
      <c r="D2" s="45" t="s">
        <v>1</v>
      </c>
      <c r="E2" s="47" t="s">
        <v>4</v>
      </c>
      <c r="F2" s="52" t="s">
        <v>30</v>
      </c>
      <c r="G2" s="51" t="s">
        <v>3</v>
      </c>
      <c r="H2" s="57" t="s">
        <v>23</v>
      </c>
    </row>
    <row r="3" spans="2:8" s="7" customFormat="1" ht="18" customHeight="1" thickBot="1" thickTop="1">
      <c r="B3" s="35">
        <v>100000</v>
      </c>
      <c r="C3" s="50">
        <v>6.2</v>
      </c>
      <c r="D3" s="46">
        <v>4</v>
      </c>
      <c r="E3" s="54">
        <v>0.32</v>
      </c>
      <c r="F3" s="53">
        <v>1</v>
      </c>
      <c r="G3" s="59" t="s">
        <v>15</v>
      </c>
      <c r="H3" s="58"/>
    </row>
    <row r="4" spans="2:10" s="7" customFormat="1" ht="24.75" customHeight="1" thickBot="1" thickTop="1">
      <c r="B4" s="75"/>
      <c r="C4" s="76"/>
      <c r="D4" s="48">
        <v>0.08</v>
      </c>
      <c r="E4" s="49" t="s">
        <v>29</v>
      </c>
      <c r="F4" s="30"/>
      <c r="G4" s="17"/>
      <c r="H4" s="17"/>
      <c r="I4" s="17"/>
      <c r="J4" s="17"/>
    </row>
    <row r="5" spans="2:7" ht="18" customHeight="1" thickTop="1">
      <c r="B5" s="84" t="s">
        <v>20</v>
      </c>
      <c r="C5" s="85"/>
      <c r="D5" s="85"/>
      <c r="E5" s="86"/>
      <c r="F5" s="31"/>
      <c r="G5" s="18"/>
    </row>
    <row r="6" spans="2:8" s="2" customFormat="1" ht="24">
      <c r="B6" s="60" t="s">
        <v>17</v>
      </c>
      <c r="C6" s="67"/>
      <c r="D6" s="42" t="s">
        <v>16</v>
      </c>
      <c r="E6" s="55" t="s">
        <v>26</v>
      </c>
      <c r="G6" s="36" t="s">
        <v>12</v>
      </c>
      <c r="H6" s="11"/>
    </row>
    <row r="7" spans="2:8" s="6" customFormat="1" ht="18" customHeight="1">
      <c r="B7" s="68">
        <f>SUM(IF(C3&gt;0,B3/C3))*F3</f>
        <v>16129.032258064515</v>
      </c>
      <c r="C7" s="69"/>
      <c r="D7" s="40">
        <f>B7*D3</f>
        <v>64516.12903225806</v>
      </c>
      <c r="E7" s="56">
        <f>(B7*E3)</f>
        <v>5161.290322580645</v>
      </c>
      <c r="G7" s="38">
        <f>B13*F3*22.2</f>
        <v>28645.161290322572</v>
      </c>
      <c r="H7" s="37" t="s">
        <v>11</v>
      </c>
    </row>
    <row r="8" spans="2:8" ht="23.25" customHeight="1">
      <c r="B8" s="64" t="s">
        <v>22</v>
      </c>
      <c r="C8" s="65"/>
      <c r="D8" s="65"/>
      <c r="E8" s="66"/>
      <c r="F8" s="32"/>
      <c r="G8" s="39">
        <f>G7/2000</f>
        <v>14.322580645161286</v>
      </c>
      <c r="H8" s="1" t="s">
        <v>13</v>
      </c>
    </row>
    <row r="9" spans="2:7" ht="24">
      <c r="B9" s="60" t="s">
        <v>18</v>
      </c>
      <c r="C9" s="67"/>
      <c r="D9" s="42" t="s">
        <v>19</v>
      </c>
      <c r="E9" s="55" t="s">
        <v>24</v>
      </c>
      <c r="F9" s="33"/>
      <c r="G9" s="16"/>
    </row>
    <row r="10" spans="2:7" s="4" customFormat="1" ht="23.25" customHeight="1">
      <c r="B10" s="68">
        <f>IF(C3=0,0,B7-(B7*D4))</f>
        <v>14838.709677419354</v>
      </c>
      <c r="C10" s="69"/>
      <c r="D10" s="40">
        <f>IF(C3=0,0,B10*D3)</f>
        <v>59354.83870967742</v>
      </c>
      <c r="E10" s="56">
        <f>B10*E3</f>
        <v>4748.387096774193</v>
      </c>
      <c r="F10" s="32"/>
      <c r="G10"/>
    </row>
    <row r="11" spans="2:7" s="4" customFormat="1" ht="23.25" customHeight="1">
      <c r="B11" s="64" t="s">
        <v>21</v>
      </c>
      <c r="C11" s="65"/>
      <c r="D11" s="65"/>
      <c r="E11" s="66"/>
      <c r="F11" s="32"/>
      <c r="G11"/>
    </row>
    <row r="12" spans="2:11" s="5" customFormat="1" ht="15">
      <c r="B12" s="70" t="s">
        <v>2</v>
      </c>
      <c r="C12" s="71"/>
      <c r="D12" s="41" t="s">
        <v>27</v>
      </c>
      <c r="E12" s="55" t="s">
        <v>25</v>
      </c>
      <c r="F12" s="30"/>
      <c r="G12" s="80"/>
      <c r="H12" s="80"/>
      <c r="I12" s="80"/>
      <c r="J12" s="80"/>
      <c r="K12" s="80"/>
    </row>
    <row r="13" spans="2:6" s="8" customFormat="1" ht="23.25" customHeight="1">
      <c r="B13" s="72">
        <f>B7-B10</f>
        <v>1290.322580645161</v>
      </c>
      <c r="C13" s="73"/>
      <c r="D13" s="40">
        <f>D7-D10</f>
        <v>5161.290322580644</v>
      </c>
      <c r="E13" s="56">
        <f>E7-E10</f>
        <v>412.9032258064517</v>
      </c>
      <c r="F13" s="34"/>
    </row>
    <row r="14" spans="2:10" s="3" customFormat="1" ht="54.75" customHeight="1">
      <c r="B14" s="60"/>
      <c r="C14" s="61"/>
      <c r="D14" s="62">
        <f>((D13+E13))</f>
        <v>5574.193548387096</v>
      </c>
      <c r="E14" s="63"/>
      <c r="F14" s="14"/>
      <c r="G14" s="16"/>
      <c r="H14" s="12"/>
      <c r="I14" s="12"/>
      <c r="J14" s="12"/>
    </row>
    <row r="15" spans="2:10" s="3" customFormat="1" ht="54.75" customHeight="1">
      <c r="B15" s="60"/>
      <c r="C15" s="61"/>
      <c r="D15" s="62">
        <f>D14/12</f>
        <v>464.516129032258</v>
      </c>
      <c r="E15" s="63"/>
      <c r="F15" s="14"/>
      <c r="G15" s="16"/>
      <c r="H15" s="12"/>
      <c r="I15" s="12"/>
      <c r="J15" s="12"/>
    </row>
    <row r="16" spans="2:10" s="3" customFormat="1" ht="54.75" customHeight="1">
      <c r="B16" s="60"/>
      <c r="C16" s="61"/>
      <c r="D16" s="62">
        <f>D14/52</f>
        <v>107.19602977667492</v>
      </c>
      <c r="E16" s="63"/>
      <c r="F16" s="14"/>
      <c r="G16" s="16"/>
      <c r="H16" s="12"/>
      <c r="I16" s="12"/>
      <c r="J16" s="12"/>
    </row>
    <row r="17" spans="2:6" s="3" customFormat="1" ht="27" customHeight="1" thickBot="1">
      <c r="B17" s="81" t="s">
        <v>31</v>
      </c>
      <c r="C17" s="82"/>
      <c r="D17" s="82"/>
      <c r="E17" s="83"/>
      <c r="F17" s="15"/>
    </row>
    <row r="18" spans="2:6" s="3" customFormat="1" ht="16.5" customHeight="1">
      <c r="B18" s="74"/>
      <c r="C18" s="74"/>
      <c r="D18" s="74"/>
      <c r="E18" s="74"/>
      <c r="F18" s="15"/>
    </row>
    <row r="19" s="3" customFormat="1" ht="12">
      <c r="F19" s="10"/>
    </row>
    <row r="20" s="3" customFormat="1" ht="12">
      <c r="F20" s="10"/>
    </row>
    <row r="21" s="3" customFormat="1" ht="12">
      <c r="F21" s="10"/>
    </row>
    <row r="22" s="3" customFormat="1" ht="12">
      <c r="F22" s="10"/>
    </row>
  </sheetData>
  <sheetProtection/>
  <mergeCells count="20">
    <mergeCell ref="B18:E18"/>
    <mergeCell ref="B14:C14"/>
    <mergeCell ref="B8:E8"/>
    <mergeCell ref="B4:C4"/>
    <mergeCell ref="B1:E1"/>
    <mergeCell ref="G12:K12"/>
    <mergeCell ref="D14:E14"/>
    <mergeCell ref="B17:E17"/>
    <mergeCell ref="B5:E5"/>
    <mergeCell ref="B15:C15"/>
    <mergeCell ref="B16:C16"/>
    <mergeCell ref="D15:E15"/>
    <mergeCell ref="D16:E16"/>
    <mergeCell ref="B11:E11"/>
    <mergeCell ref="B6:C6"/>
    <mergeCell ref="B7:C7"/>
    <mergeCell ref="B9:C9"/>
    <mergeCell ref="B10:C10"/>
    <mergeCell ref="B12:C12"/>
    <mergeCell ref="B13:C13"/>
  </mergeCells>
  <hyperlinks>
    <hyperlink ref="H2" r:id="rId1" display="Click Here for Tax Rates"/>
  </hyperlinks>
  <printOptions horizontalCentered="1"/>
  <pageMargins left="0" right="0" top="0.6886792452830188" bottom="1" header="0.5" footer="0.5"/>
  <pageSetup orientation="landscape"/>
  <drawing r:id="rId2"/>
</worksheet>
</file>

<file path=xl/worksheets/sheet2.xml><?xml version="1.0" encoding="utf-8"?>
<worksheet xmlns="http://schemas.openxmlformats.org/spreadsheetml/2006/main" xmlns:r="http://schemas.openxmlformats.org/officeDocument/2006/relationships">
  <dimension ref="B1:E9"/>
  <sheetViews>
    <sheetView showGridLines="0" workbookViewId="0" topLeftCell="A1">
      <selection activeCell="A1" sqref="A1"/>
    </sheetView>
  </sheetViews>
  <sheetFormatPr defaultColWidth="8.8515625" defaultRowHeight="12.75"/>
  <cols>
    <col min="1" max="1" width="1.1484375" style="0" customWidth="1"/>
    <col min="2" max="2" width="64.28125" style="0" customWidth="1"/>
    <col min="3" max="3" width="1.7109375" style="0" customWidth="1"/>
    <col min="4" max="4" width="5.7109375" style="0" customWidth="1"/>
    <col min="5" max="5" width="16.00390625" style="0" customWidth="1"/>
  </cols>
  <sheetData>
    <row r="1" spans="2:5" ht="12">
      <c r="B1" s="19" t="s">
        <v>5</v>
      </c>
      <c r="C1" s="20"/>
      <c r="D1" s="25"/>
      <c r="E1" s="25"/>
    </row>
    <row r="2" spans="2:5" ht="12">
      <c r="B2" s="19" t="s">
        <v>6</v>
      </c>
      <c r="C2" s="20"/>
      <c r="D2" s="25"/>
      <c r="E2" s="25"/>
    </row>
    <row r="3" spans="2:5" ht="12">
      <c r="B3" s="21"/>
      <c r="C3" s="21"/>
      <c r="D3" s="26"/>
      <c r="E3" s="26"/>
    </row>
    <row r="4" spans="2:5" ht="36">
      <c r="B4" s="22" t="s">
        <v>7</v>
      </c>
      <c r="C4" s="21"/>
      <c r="D4" s="26"/>
      <c r="E4" s="26"/>
    </row>
    <row r="5" spans="2:5" ht="12">
      <c r="B5" s="21"/>
      <c r="C5" s="21"/>
      <c r="D5" s="26"/>
      <c r="E5" s="26"/>
    </row>
    <row r="6" spans="2:5" ht="12">
      <c r="B6" s="19" t="s">
        <v>8</v>
      </c>
      <c r="C6" s="20"/>
      <c r="D6" s="25"/>
      <c r="E6" s="27" t="s">
        <v>9</v>
      </c>
    </row>
    <row r="7" spans="2:5" ht="12.75" thickBot="1">
      <c r="B7" s="21"/>
      <c r="C7" s="21"/>
      <c r="D7" s="26"/>
      <c r="E7" s="26"/>
    </row>
    <row r="8" spans="2:5" ht="24.75" thickBot="1">
      <c r="B8" s="23" t="s">
        <v>10</v>
      </c>
      <c r="C8" s="24"/>
      <c r="D8" s="28"/>
      <c r="E8" s="29">
        <v>8</v>
      </c>
    </row>
    <row r="9" spans="2:5" ht="12">
      <c r="B9" s="21"/>
      <c r="C9" s="21"/>
      <c r="D9" s="26"/>
      <c r="E9" s="26"/>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Airman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Henderson</dc:creator>
  <cp:keywords/>
  <dc:description/>
  <cp:lastModifiedBy>mac</cp:lastModifiedBy>
  <cp:lastPrinted>2007-02-03T17:53:40Z</cp:lastPrinted>
  <dcterms:created xsi:type="dcterms:W3CDTF">2007-01-01T02:09:51Z</dcterms:created>
  <dcterms:modified xsi:type="dcterms:W3CDTF">2014-07-22T03:34:55Z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